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UD_610_Reihen\_2024\18._ESG 4\2._Fachlicher Teil\5._Dateien online\2._Praxishilfen\PH offen_mit Rand_Logo_VA Bez_Stand\"/>
    </mc:Choice>
  </mc:AlternateContent>
  <xr:revisionPtr revIDLastSave="0" documentId="13_ncr:1_{6CE2FB6B-39E3-4603-B875-A41AD5E8BE1E}" xr6:coauthVersionLast="36" xr6:coauthVersionMax="36" xr10:uidLastSave="{00000000-0000-0000-0000-000000000000}"/>
  <bookViews>
    <workbookView xWindow="0" yWindow="0" windowWidth="23040" windowHeight="9060" xr2:uid="{D31E29CC-AC53-4794-9883-589C60A08519}"/>
  </bookViews>
  <sheets>
    <sheet name="Zusammenf. Energieverbrauc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H78" i="1"/>
  <c r="E61" i="1"/>
  <c r="E72" i="1" s="1"/>
  <c r="E51" i="1"/>
  <c r="E43" i="1"/>
  <c r="E37" i="1"/>
  <c r="E30" i="1"/>
  <c r="E21" i="1"/>
  <c r="D6" i="1"/>
  <c r="E46" i="1" l="1"/>
  <c r="E78" i="1"/>
  <c r="F53" i="1" s="1"/>
  <c r="F48" i="1" l="1"/>
  <c r="F74" i="1"/>
  <c r="F78" i="1" l="1"/>
</calcChain>
</file>

<file path=xl/sharedStrings.xml><?xml version="1.0" encoding="utf-8"?>
<sst xmlns="http://schemas.openxmlformats.org/spreadsheetml/2006/main" count="64" uniqueCount="59">
  <si>
    <t>Firma:</t>
  </si>
  <si>
    <t>Berichtszeitraum:</t>
  </si>
  <si>
    <t>Ermittlung Gesamt-Energieverbrauch</t>
  </si>
  <si>
    <t>Energieverbrauch und Energiemix</t>
  </si>
  <si>
    <t>Brennstoff</t>
  </si>
  <si>
    <t>MWh</t>
  </si>
  <si>
    <t>%</t>
  </si>
  <si>
    <t>1.</t>
  </si>
  <si>
    <t>Brennstoffverbrauch aus Kohle und Kohleerzeugnissen (MWh)</t>
  </si>
  <si>
    <t>Koks</t>
  </si>
  <si>
    <t>Steinkohle</t>
  </si>
  <si>
    <t>Braunkohlenbriketts</t>
  </si>
  <si>
    <t>Hartbraunkohle</t>
  </si>
  <si>
    <t xml:space="preserve">Braunkohle </t>
  </si>
  <si>
    <t>Ölschiefer</t>
  </si>
  <si>
    <t>Torf</t>
  </si>
  <si>
    <t>Torfbriketts</t>
  </si>
  <si>
    <t>……</t>
  </si>
  <si>
    <t>Summe</t>
  </si>
  <si>
    <t>2.</t>
  </si>
  <si>
    <t>Brennstoffverbrauch aus Rohöl und Erölerzeugnissen (MWh)</t>
  </si>
  <si>
    <t>Rückstandsheizöl (Schweröl)</t>
  </si>
  <si>
    <t>leichtes Heizöl</t>
  </si>
  <si>
    <t>Motorkraftstoff (Vergaserkraftstoff)</t>
  </si>
  <si>
    <t>Paraffin</t>
  </si>
  <si>
    <t>3.</t>
  </si>
  <si>
    <t>Brennstoffverbrauch aus Erdgas (MWh)</t>
  </si>
  <si>
    <t>Flüssiggas</t>
  </si>
  <si>
    <t>Erdgas (93% Methan)</t>
  </si>
  <si>
    <t>Flüssigerdgas</t>
  </si>
  <si>
    <t>4.</t>
  </si>
  <si>
    <t>Brennstoffverbrauch aus sonstigen fossilen Quellen (MWh)</t>
  </si>
  <si>
    <t>5.</t>
  </si>
  <si>
    <t>Verbrauch aus erworbener oder erhaltener Elektrizität, Wärme, Dampf und Kühlung und aus fossilen Quellen (MWh)</t>
  </si>
  <si>
    <t>(Beachte Aufteilung auf Stromrechnung)</t>
  </si>
  <si>
    <t>6.</t>
  </si>
  <si>
    <t>Gesamtverbrauch fossiler Energie (MWh) (Summe Zeile 1.-5.)</t>
  </si>
  <si>
    <t>Anteil fossiler Quellen am Gesamtenergieverbrauch</t>
  </si>
  <si>
    <t>7.</t>
  </si>
  <si>
    <t>Verbrauch aus Kernkraftquellen (MWh)</t>
  </si>
  <si>
    <t>Anteil des Verbrauchs nuklearer Quellen am Gesamtenergieverbrauch</t>
  </si>
  <si>
    <t>8.</t>
  </si>
  <si>
    <t>Brennstoffverbrauch für erneuerbare Quellen, einschl. Biomasse (auch Industrie- und Siedlungsabfälle biologischen Ursprungs, Biogas, Wasserstoff aus erneuerbaren Quellen usw.) (MWh)</t>
  </si>
  <si>
    <t>Holz (25% Feuchte)</t>
  </si>
  <si>
    <t>Pellets/Holzbriketts</t>
  </si>
  <si>
    <t>Abfall</t>
  </si>
  <si>
    <t>9.</t>
  </si>
  <si>
    <t>Verbrauch aus erworbener oder erhaltener Elektrizität, Wärme, Dampf und Kühlung und aus erneuerbaren Quellen (MWh)</t>
  </si>
  <si>
    <t>abgeleitete Wärme</t>
  </si>
  <si>
    <t>Kältemittel (Leckage Klimaanlagen, Kühlaggreagte)</t>
  </si>
  <si>
    <t>10.</t>
  </si>
  <si>
    <t>Verbrauch selbst erzeugter erneuerbarer Energie, bei der es sich nicht um Brennstoffe handelt (MWh)</t>
  </si>
  <si>
    <t>11.</t>
  </si>
  <si>
    <t>Gesamtverbrauch erneuerbarer Energie (MWh) (Summe Zeile 8 bis 19)</t>
  </si>
  <si>
    <t>Anteil erneuerbarer Quellen am Gesamtenergieverbrauch in %</t>
  </si>
  <si>
    <t>Gesamtenergieverbrauch (MWh) (Summen der Zeilen 6, 7  und 11)</t>
  </si>
  <si>
    <t>Aufteilung Strom-rechnung</t>
  </si>
  <si>
    <t>kWh</t>
  </si>
  <si>
    <t>Beton Mustermann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</si>
</sst>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0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0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4"/>
      <color rgb="FF228B22"/>
      <name val="Century Gothic"/>
      <family val="2"/>
    </font>
    <font>
      <b/>
      <sz val="16"/>
      <color rgb="FF228B2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5F1C5"/>
        <bgColor indexed="64"/>
      </patternFill>
    </fill>
    <fill>
      <patternFill patternType="solid">
        <fgColor rgb="FF228B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3" fillId="0" borderId="0" xfId="0" applyFont="1" applyFill="1"/>
    <xf numFmtId="0" fontId="3" fillId="0" borderId="1" xfId="0" applyFont="1" applyBorder="1"/>
    <xf numFmtId="0" fontId="3" fillId="0" borderId="3" xfId="0" applyFont="1" applyBorder="1"/>
    <xf numFmtId="4" fontId="3" fillId="0" borderId="3" xfId="0" applyNumberFormat="1" applyFont="1" applyBorder="1"/>
    <xf numFmtId="4" fontId="3" fillId="2" borderId="3" xfId="0" applyNumberFormat="1" applyFont="1" applyFill="1" applyBorder="1"/>
    <xf numFmtId="0" fontId="3" fillId="0" borderId="2" xfId="0" applyFont="1" applyBorder="1"/>
    <xf numFmtId="4" fontId="3" fillId="0" borderId="2" xfId="0" applyNumberFormat="1" applyFont="1" applyBorder="1"/>
    <xf numFmtId="0" fontId="3" fillId="0" borderId="2" xfId="0" applyFont="1" applyFill="1" applyBorder="1"/>
    <xf numFmtId="4" fontId="3" fillId="0" borderId="2" xfId="0" applyNumberFormat="1" applyFont="1" applyFill="1" applyBorder="1"/>
    <xf numFmtId="0" fontId="3" fillId="0" borderId="3" xfId="0" applyFont="1" applyFill="1" applyBorder="1"/>
    <xf numFmtId="4" fontId="3" fillId="0" borderId="3" xfId="0" applyNumberFormat="1" applyFont="1" applyFill="1" applyBorder="1"/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4" fillId="2" borderId="3" xfId="0" applyFont="1" applyFill="1" applyBorder="1"/>
    <xf numFmtId="4" fontId="4" fillId="2" borderId="3" xfId="0" applyNumberFormat="1" applyFont="1" applyFill="1" applyBorder="1"/>
    <xf numFmtId="0" fontId="7" fillId="0" borderId="3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7" fillId="0" borderId="0" xfId="0" applyFont="1"/>
    <xf numFmtId="0" fontId="3" fillId="2" borderId="3" xfId="0" applyFont="1" applyFill="1" applyBorder="1"/>
    <xf numFmtId="0" fontId="4" fillId="0" borderId="2" xfId="0" applyFont="1" applyFill="1" applyBorder="1" applyAlignment="1">
      <alignment horizontal="right" wrapText="1"/>
    </xf>
    <xf numFmtId="9" fontId="4" fillId="0" borderId="2" xfId="1" applyFont="1" applyFill="1" applyBorder="1"/>
    <xf numFmtId="0" fontId="3" fillId="0" borderId="0" xfId="0" quotePrefix="1" applyFont="1" applyAlignment="1">
      <alignment horizontal="right"/>
    </xf>
    <xf numFmtId="0" fontId="4" fillId="0" borderId="0" xfId="0" applyFont="1"/>
    <xf numFmtId="0" fontId="11" fillId="0" borderId="0" xfId="2" applyFont="1"/>
    <xf numFmtId="3" fontId="3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12" fillId="0" borderId="5" xfId="0" applyNumberFormat="1" applyFont="1" applyBorder="1"/>
    <xf numFmtId="3" fontId="12" fillId="0" borderId="5" xfId="0" applyNumberFormat="1" applyFont="1" applyFill="1" applyBorder="1"/>
    <xf numFmtId="3" fontId="14" fillId="0" borderId="6" xfId="0" applyNumberFormat="1" applyFont="1" applyBorder="1"/>
    <xf numFmtId="3" fontId="13" fillId="0" borderId="5" xfId="0" applyNumberFormat="1" applyFont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/>
    <xf numFmtId="0" fontId="4" fillId="3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/>
    </xf>
    <xf numFmtId="0" fontId="8" fillId="4" borderId="2" xfId="0" applyFont="1" applyFill="1" applyBorder="1"/>
    <xf numFmtId="0" fontId="9" fillId="4" borderId="2" xfId="0" applyFont="1" applyFill="1" applyBorder="1"/>
    <xf numFmtId="4" fontId="8" fillId="4" borderId="2" xfId="0" applyNumberFormat="1" applyFont="1" applyFill="1" applyBorder="1"/>
    <xf numFmtId="164" fontId="8" fillId="4" borderId="2" xfId="1" applyNumberFormat="1" applyFont="1" applyFill="1" applyBorder="1"/>
    <xf numFmtId="0" fontId="4" fillId="3" borderId="3" xfId="0" applyFont="1" applyFill="1" applyBorder="1" applyAlignment="1">
      <alignment horizontal="left" wrapText="1"/>
    </xf>
    <xf numFmtId="0" fontId="16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3" fontId="13" fillId="0" borderId="4" xfId="0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7" fillId="3" borderId="0" xfId="0" applyFont="1" applyFill="1" applyBorder="1" applyAlignment="1">
      <alignment horizontal="left" vertical="center" wrapText="1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228B22"/>
      <color rgb="FFC5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</xdr:row>
      <xdr:rowOff>76200</xdr:rowOff>
    </xdr:from>
    <xdr:to>
      <xdr:col>6</xdr:col>
      <xdr:colOff>238125</xdr:colOff>
      <xdr:row>5</xdr:row>
      <xdr:rowOff>114300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AED7EA9A-6BD3-4AFE-AD23-D168E0071029}"/>
            </a:ext>
          </a:extLst>
        </xdr:cNvPr>
        <xdr:cNvSpPr/>
      </xdr:nvSpPr>
      <xdr:spPr>
        <a:xfrm>
          <a:off x="6896100" y="762000"/>
          <a:ext cx="1790700" cy="381000"/>
        </a:xfrm>
        <a:prstGeom prst="rect">
          <a:avLst/>
        </a:prstGeom>
        <a:solidFill>
          <a:srgbClr val="C5F1C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1">
              <a:solidFill>
                <a:srgbClr val="228B22"/>
              </a:solidFill>
              <a:latin typeface="Century Gothic" panose="020B0502020202020204" pitchFamily="34" charset="0"/>
            </a:rPr>
            <a:t>ESRS E1 AR  34</a:t>
          </a:r>
        </a:p>
      </xdr:txBody>
    </xdr:sp>
    <xdr:clientData/>
  </xdr:twoCellAnchor>
  <xdr:oneCellAnchor>
    <xdr:from>
      <xdr:col>6</xdr:col>
      <xdr:colOff>54703</xdr:colOff>
      <xdr:row>0</xdr:row>
      <xdr:rowOff>65687</xdr:rowOff>
    </xdr:from>
    <xdr:ext cx="186654" cy="525519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D575E31-0BA6-41F1-B943-BF605951DCCC}"/>
            </a:ext>
          </a:extLst>
        </xdr:cNvPr>
        <xdr:cNvSpPr txBox="1"/>
      </xdr:nvSpPr>
      <xdr:spPr>
        <a:xfrm rot="16200000">
          <a:off x="8339529" y="235120"/>
          <a:ext cx="525519" cy="1866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600">
              <a:solidFill>
                <a:srgbClr val="FF0000"/>
              </a:solidFill>
              <a:latin typeface="Century Gothic" panose="020B0502020202020204" pitchFamily="34" charset="0"/>
            </a:rPr>
            <a:t>08/2024</a:t>
          </a:r>
        </a:p>
      </xdr:txBody>
    </xdr:sp>
    <xdr:clientData/>
  </xdr:oneCellAnchor>
  <xdr:twoCellAnchor>
    <xdr:from>
      <xdr:col>6</xdr:col>
      <xdr:colOff>152400</xdr:colOff>
      <xdr:row>13</xdr:row>
      <xdr:rowOff>0</xdr:rowOff>
    </xdr:from>
    <xdr:to>
      <xdr:col>8</xdr:col>
      <xdr:colOff>314325</xdr:colOff>
      <xdr:row>14</xdr:row>
      <xdr:rowOff>95250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7875D371-0185-4CEE-B3F2-C38F20E82BCC}"/>
            </a:ext>
          </a:extLst>
        </xdr:cNvPr>
        <xdr:cNvSpPr/>
      </xdr:nvSpPr>
      <xdr:spPr>
        <a:xfrm>
          <a:off x="9239250" y="2647950"/>
          <a:ext cx="1076325" cy="25717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1">
              <a:solidFill>
                <a:schemeClr val="bg1"/>
              </a:solidFill>
              <a:latin typeface="Century Gothic" panose="020B0502020202020204" pitchFamily="34" charset="0"/>
            </a:rPr>
            <a:t>vgl. Folie # ??</a:t>
          </a:r>
        </a:p>
      </xdr:txBody>
    </xdr:sp>
    <xdr:clientData/>
  </xdr:twoCellAnchor>
  <xdr:twoCellAnchor>
    <xdr:from>
      <xdr:col>3</xdr:col>
      <xdr:colOff>1181100</xdr:colOff>
      <xdr:row>55</xdr:row>
      <xdr:rowOff>228600</xdr:rowOff>
    </xdr:from>
    <xdr:to>
      <xdr:col>3</xdr:col>
      <xdr:colOff>2209800</xdr:colOff>
      <xdr:row>55</xdr:row>
      <xdr:rowOff>485775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D6882B1-A533-4ED2-804E-EF4230BF1B1A}"/>
            </a:ext>
          </a:extLst>
        </xdr:cNvPr>
        <xdr:cNvSpPr/>
      </xdr:nvSpPr>
      <xdr:spPr>
        <a:xfrm>
          <a:off x="5343525" y="9610725"/>
          <a:ext cx="1028700" cy="25717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 b="1">
              <a:solidFill>
                <a:schemeClr val="bg1"/>
              </a:solidFill>
              <a:latin typeface="Century Gothic" panose="020B0502020202020204" pitchFamily="34" charset="0"/>
            </a:rPr>
            <a:t>vgl. PH 6/7</a:t>
          </a:r>
        </a:p>
      </xdr:txBody>
    </xdr:sp>
    <xdr:clientData/>
  </xdr:twoCellAnchor>
  <xdr:twoCellAnchor>
    <xdr:from>
      <xdr:col>1</xdr:col>
      <xdr:colOff>19050</xdr:colOff>
      <xdr:row>79</xdr:row>
      <xdr:rowOff>0</xdr:rowOff>
    </xdr:from>
    <xdr:to>
      <xdr:col>3</xdr:col>
      <xdr:colOff>2512004</xdr:colOff>
      <xdr:row>83</xdr:row>
      <xdr:rowOff>10303</xdr:rowOff>
    </xdr:to>
    <xdr:sp macro="" textlink="">
      <xdr:nvSpPr>
        <xdr:cNvPr id="8" name="Rechteck: abgerundete Ecken 7">
          <a:extLst>
            <a:ext uri="{FF2B5EF4-FFF2-40B4-BE49-F238E27FC236}">
              <a16:creationId xmlns:a16="http://schemas.microsoft.com/office/drawing/2014/main" id="{C1BCA12B-08A0-4887-BCBA-726C3F26B950}"/>
            </a:ext>
          </a:extLst>
        </xdr:cNvPr>
        <xdr:cNvSpPr/>
      </xdr:nvSpPr>
      <xdr:spPr>
        <a:xfrm>
          <a:off x="133350" y="14811375"/>
          <a:ext cx="6855404" cy="696103"/>
        </a:xfrm>
        <a:prstGeom prst="round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050" b="1">
              <a:solidFill>
                <a:schemeClr val="bg1"/>
              </a:solidFill>
              <a:latin typeface="Century Gothic" panose="020B0502020202020204" pitchFamily="34" charset="0"/>
            </a:rPr>
            <a:t>Die Rechte zur Verwendung</a:t>
          </a:r>
          <a:r>
            <a:rPr lang="de-DE" sz="1050" b="1" baseline="0">
              <a:solidFill>
                <a:schemeClr val="bg1"/>
              </a:solidFill>
              <a:latin typeface="Century Gothic" panose="020B0502020202020204" pitchFamily="34" charset="0"/>
            </a:rPr>
            <a:t> dieser Unterlagen hat ausschließlich der Teilnehmer bzw. dessen Arbeitgeber zur eigenen Verwendung. Eine Weitergabe gratis oder gegen Entgelt ist aus urheberrechtlichen Gründen untersagt.</a:t>
          </a:r>
          <a:endParaRPr lang="de-DE" sz="1050" b="1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2</xdr:col>
      <xdr:colOff>3848100</xdr:colOff>
      <xdr:row>88</xdr:row>
      <xdr:rowOff>148013</xdr:rowOff>
    </xdr:from>
    <xdr:to>
      <xdr:col>3</xdr:col>
      <xdr:colOff>865799</xdr:colOff>
      <xdr:row>91</xdr:row>
      <xdr:rowOff>15158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A7ECB048-636E-49F3-A322-3DDCE348FC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4340" y="16492913"/>
          <a:ext cx="1102019" cy="370065"/>
        </a:xfrm>
        <a:prstGeom prst="rect">
          <a:avLst/>
        </a:prstGeom>
      </xdr:spPr>
    </xdr:pic>
    <xdr:clientData/>
  </xdr:twoCellAnchor>
  <xdr:twoCellAnchor editAs="oneCell">
    <xdr:from>
      <xdr:col>3</xdr:col>
      <xdr:colOff>1160243</xdr:colOff>
      <xdr:row>88</xdr:row>
      <xdr:rowOff>137160</xdr:rowOff>
    </xdr:from>
    <xdr:to>
      <xdr:col>3</xdr:col>
      <xdr:colOff>2293435</xdr:colOff>
      <xdr:row>91</xdr:row>
      <xdr:rowOff>11902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51CAD617-2D48-4F93-A86E-3B9A947A7C8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0803" y="16482060"/>
          <a:ext cx="1133192" cy="3776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UD_220_Bearbeitung\AUD_220_2_Fertigstellung%20AUDfIT-Team\ESG%204%20experienced\%232632i_Erfassungstabellen\1.%20Input\TEST_%232632a_Energie-Kennzahlen-Ermittlung_2024%2006%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e_Bearbeitungsstand"/>
      <sheetName val="Zusammenf. Energieverbrauch"/>
      <sheetName val="Allgemein_Daten"/>
      <sheetName val="Umrechnungsfaktoren"/>
      <sheetName val="1. Kohle"/>
      <sheetName val="2. Rohöl"/>
      <sheetName val="3. Erdgas"/>
      <sheetName val="4. sonstige"/>
      <sheetName val="5. erworbene fossile Quellen"/>
      <sheetName val="7. nuklear"/>
      <sheetName val="8. Biomasse ua"/>
      <sheetName val="9. Wärme ua"/>
      <sheetName val="10. eigene Energie"/>
      <sheetName val="Tabelle8"/>
      <sheetName val="Tabelle1"/>
    </sheetNames>
    <sheetDataSet>
      <sheetData sheetId="0"/>
      <sheetData sheetId="1"/>
      <sheetData sheetId="2">
        <row r="5">
          <cell r="C5" t="str">
            <v>1.1.2023 - 31.12.2023</v>
          </cell>
        </row>
      </sheetData>
      <sheetData sheetId="3"/>
      <sheetData sheetId="4">
        <row r="9">
          <cell r="P9">
            <v>64.714000000000013</v>
          </cell>
        </row>
      </sheetData>
      <sheetData sheetId="5">
        <row r="9">
          <cell r="P9">
            <v>1164.0755290499999</v>
          </cell>
        </row>
      </sheetData>
      <sheetData sheetId="6">
        <row r="9">
          <cell r="P9">
            <v>13.431000000000001</v>
          </cell>
        </row>
      </sheetData>
      <sheetData sheetId="7"/>
      <sheetData sheetId="8"/>
      <sheetData sheetId="9">
        <row r="9">
          <cell r="P9">
            <v>13.67604</v>
          </cell>
        </row>
      </sheetData>
      <sheetData sheetId="10">
        <row r="9">
          <cell r="P9">
            <v>454.45000000000005</v>
          </cell>
        </row>
      </sheetData>
      <sheetData sheetId="11">
        <row r="9">
          <cell r="P9">
            <v>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5A1C-4611-44EC-ADC5-3EA861179AB7}">
  <sheetPr>
    <pageSetUpPr fitToPage="1"/>
  </sheetPr>
  <dimension ref="A2:I103"/>
  <sheetViews>
    <sheetView tabSelected="1" view="pageLayout" topLeftCell="A71" zoomScaleNormal="85" workbookViewId="0">
      <selection activeCell="E88" sqref="E88"/>
    </sheetView>
  </sheetViews>
  <sheetFormatPr baseColWidth="10" defaultColWidth="11.5546875" defaultRowHeight="13.2" x14ac:dyDescent="0.25"/>
  <cols>
    <col min="1" max="1" width="1.5546875" style="2" customWidth="1"/>
    <col min="2" max="2" width="3.88671875" style="2" customWidth="1"/>
    <col min="3" max="3" width="57" style="2" customWidth="1"/>
    <col min="4" max="4" width="37.6640625" style="2" customWidth="1"/>
    <col min="5" max="6" width="13.33203125" style="2" customWidth="1"/>
    <col min="7" max="7" width="3.6640625" style="2" customWidth="1"/>
    <col min="8" max="8" width="9" style="31" customWidth="1"/>
    <col min="9" max="16384" width="11.5546875" style="2"/>
  </cols>
  <sheetData>
    <row r="2" spans="1:8" ht="27.75" customHeight="1" x14ac:dyDescent="0.25">
      <c r="B2" s="52" t="s">
        <v>2</v>
      </c>
      <c r="C2" s="52"/>
      <c r="D2" s="52"/>
      <c r="E2" s="52"/>
      <c r="F2" s="52"/>
      <c r="G2" s="52"/>
    </row>
    <row r="3" spans="1:8" ht="20.25" customHeight="1" x14ac:dyDescent="0.3">
      <c r="A3" s="1"/>
    </row>
    <row r="4" spans="1:8" ht="13.8" x14ac:dyDescent="0.3">
      <c r="A4" s="1" t="s">
        <v>0</v>
      </c>
      <c r="D4" s="3" t="s">
        <v>58</v>
      </c>
    </row>
    <row r="5" spans="1:8" ht="13.8" x14ac:dyDescent="0.3">
      <c r="A5" s="1"/>
    </row>
    <row r="6" spans="1:8" ht="13.8" x14ac:dyDescent="0.3">
      <c r="A6" s="1" t="s">
        <v>1</v>
      </c>
      <c r="D6" s="4" t="str">
        <f>+[1]Allgemein_Daten!C5</f>
        <v>1.1.2023 - 31.12.2023</v>
      </c>
    </row>
    <row r="7" spans="1:8" ht="13.8" x14ac:dyDescent="0.3">
      <c r="A7" s="1"/>
      <c r="D7" s="5"/>
    </row>
    <row r="8" spans="1:8" ht="17.399999999999999" x14ac:dyDescent="0.3">
      <c r="B8" s="47" t="s">
        <v>2</v>
      </c>
      <c r="C8" s="48"/>
      <c r="D8" s="48"/>
      <c r="E8" s="48"/>
      <c r="F8" s="49"/>
      <c r="H8" s="50" t="s">
        <v>56</v>
      </c>
    </row>
    <row r="9" spans="1:8" ht="9.75" customHeight="1" x14ac:dyDescent="0.25">
      <c r="B9" s="6"/>
      <c r="C9" s="6"/>
      <c r="D9" s="6"/>
      <c r="E9" s="6"/>
      <c r="F9" s="6"/>
      <c r="H9" s="51"/>
    </row>
    <row r="10" spans="1:8" ht="27.6" customHeight="1" x14ac:dyDescent="0.25">
      <c r="B10" s="37" t="s">
        <v>3</v>
      </c>
      <c r="C10" s="37"/>
      <c r="D10" s="37" t="s">
        <v>4</v>
      </c>
      <c r="E10" s="38" t="s">
        <v>5</v>
      </c>
      <c r="F10" s="38" t="s">
        <v>6</v>
      </c>
      <c r="H10" s="51"/>
    </row>
    <row r="11" spans="1:8" x14ac:dyDescent="0.25">
      <c r="B11" s="7"/>
      <c r="C11" s="7"/>
      <c r="D11" s="7"/>
      <c r="E11" s="8"/>
      <c r="F11" s="8"/>
      <c r="H11" s="36" t="s">
        <v>57</v>
      </c>
    </row>
    <row r="12" spans="1:8" x14ac:dyDescent="0.25">
      <c r="B12" s="7" t="s">
        <v>7</v>
      </c>
      <c r="C12" s="7" t="s">
        <v>8</v>
      </c>
      <c r="D12" s="7" t="s">
        <v>9</v>
      </c>
      <c r="E12" s="8"/>
      <c r="F12" s="8"/>
      <c r="H12" s="33"/>
    </row>
    <row r="13" spans="1:8" x14ac:dyDescent="0.25">
      <c r="B13" s="7"/>
      <c r="C13" s="7"/>
      <c r="D13" s="7" t="s">
        <v>10</v>
      </c>
      <c r="E13" s="8"/>
      <c r="F13" s="8"/>
      <c r="H13" s="33"/>
    </row>
    <row r="14" spans="1:8" x14ac:dyDescent="0.25">
      <c r="B14" s="7"/>
      <c r="C14" s="7"/>
      <c r="D14" s="7" t="s">
        <v>11</v>
      </c>
      <c r="E14" s="8"/>
      <c r="F14" s="8"/>
      <c r="H14" s="33"/>
    </row>
    <row r="15" spans="1:8" x14ac:dyDescent="0.25">
      <c r="B15" s="7"/>
      <c r="C15" s="7"/>
      <c r="D15" s="7" t="s">
        <v>12</v>
      </c>
      <c r="E15" s="8"/>
      <c r="F15" s="8"/>
      <c r="H15" s="33"/>
    </row>
    <row r="16" spans="1:8" x14ac:dyDescent="0.25">
      <c r="B16" s="7"/>
      <c r="C16" s="7"/>
      <c r="D16" s="7" t="s">
        <v>13</v>
      </c>
      <c r="E16" s="8"/>
      <c r="F16" s="8"/>
      <c r="H16" s="33"/>
    </row>
    <row r="17" spans="2:8" x14ac:dyDescent="0.25">
      <c r="B17" s="7"/>
      <c r="C17" s="7"/>
      <c r="D17" s="7" t="s">
        <v>14</v>
      </c>
      <c r="E17" s="8"/>
      <c r="F17" s="8"/>
      <c r="H17" s="33"/>
    </row>
    <row r="18" spans="2:8" x14ac:dyDescent="0.25">
      <c r="B18" s="7"/>
      <c r="C18" s="7"/>
      <c r="D18" s="7" t="s">
        <v>15</v>
      </c>
      <c r="E18" s="8"/>
      <c r="F18" s="8"/>
      <c r="H18" s="33"/>
    </row>
    <row r="19" spans="2:8" x14ac:dyDescent="0.25">
      <c r="B19" s="7"/>
      <c r="C19" s="7"/>
      <c r="D19" s="7" t="s">
        <v>16</v>
      </c>
      <c r="E19" s="8"/>
      <c r="F19" s="8"/>
      <c r="H19" s="33"/>
    </row>
    <row r="20" spans="2:8" x14ac:dyDescent="0.25">
      <c r="B20" s="7"/>
      <c r="C20" s="7"/>
      <c r="D20" s="7" t="s">
        <v>17</v>
      </c>
      <c r="E20" s="8"/>
      <c r="F20" s="8"/>
      <c r="H20" s="33"/>
    </row>
    <row r="21" spans="2:8" x14ac:dyDescent="0.25">
      <c r="B21" s="7"/>
      <c r="C21" s="7"/>
      <c r="D21" s="7" t="s">
        <v>18</v>
      </c>
      <c r="E21" s="9">
        <f>+'[1]1. Kohle'!P9</f>
        <v>64.714000000000013</v>
      </c>
      <c r="F21" s="8"/>
      <c r="H21" s="33">
        <v>64714</v>
      </c>
    </row>
    <row r="22" spans="2:8" x14ac:dyDescent="0.25">
      <c r="B22" s="10"/>
      <c r="C22" s="10"/>
      <c r="D22" s="10"/>
      <c r="E22" s="11"/>
      <c r="F22" s="11"/>
      <c r="H22" s="33"/>
    </row>
    <row r="23" spans="2:8" x14ac:dyDescent="0.25">
      <c r="B23" s="7"/>
      <c r="C23" s="7"/>
      <c r="D23" s="7"/>
      <c r="E23" s="8"/>
      <c r="F23" s="8"/>
      <c r="H23" s="33"/>
    </row>
    <row r="24" spans="2:8" x14ac:dyDescent="0.25">
      <c r="B24" s="7" t="s">
        <v>19</v>
      </c>
      <c r="C24" s="7" t="s">
        <v>20</v>
      </c>
      <c r="D24" s="7"/>
      <c r="E24" s="8"/>
      <c r="F24" s="8"/>
      <c r="H24" s="33"/>
    </row>
    <row r="25" spans="2:8" x14ac:dyDescent="0.25">
      <c r="B25" s="7"/>
      <c r="C25" s="7"/>
      <c r="D25" s="7" t="s">
        <v>21</v>
      </c>
      <c r="E25" s="8"/>
      <c r="F25" s="8"/>
      <c r="H25" s="33"/>
    </row>
    <row r="26" spans="2:8" x14ac:dyDescent="0.25">
      <c r="B26" s="7"/>
      <c r="C26" s="7"/>
      <c r="D26" s="7" t="s">
        <v>22</v>
      </c>
      <c r="E26" s="8"/>
      <c r="F26" s="8"/>
      <c r="H26" s="33"/>
    </row>
    <row r="27" spans="2:8" x14ac:dyDescent="0.25">
      <c r="B27" s="7"/>
      <c r="C27" s="7"/>
      <c r="D27" s="7" t="s">
        <v>23</v>
      </c>
      <c r="E27" s="8"/>
      <c r="F27" s="8"/>
      <c r="H27" s="33"/>
    </row>
    <row r="28" spans="2:8" x14ac:dyDescent="0.25">
      <c r="B28" s="7"/>
      <c r="C28" s="7"/>
      <c r="D28" s="7" t="s">
        <v>24</v>
      </c>
      <c r="E28" s="8"/>
      <c r="F28" s="8"/>
      <c r="H28" s="33"/>
    </row>
    <row r="29" spans="2:8" x14ac:dyDescent="0.25">
      <c r="B29" s="7"/>
      <c r="C29" s="7"/>
      <c r="D29" s="7" t="s">
        <v>17</v>
      </c>
      <c r="E29" s="8"/>
      <c r="F29" s="8"/>
      <c r="H29" s="33"/>
    </row>
    <row r="30" spans="2:8" x14ac:dyDescent="0.25">
      <c r="B30" s="7"/>
      <c r="C30" s="7"/>
      <c r="D30" s="7"/>
      <c r="E30" s="9">
        <f>+'[1]2. Rohöl'!P9</f>
        <v>1164.0755290499999</v>
      </c>
      <c r="F30" s="8"/>
      <c r="H30" s="33"/>
    </row>
    <row r="31" spans="2:8" ht="6.6" customHeight="1" x14ac:dyDescent="0.25">
      <c r="B31" s="10"/>
      <c r="C31" s="10"/>
      <c r="D31" s="10"/>
      <c r="E31" s="11"/>
      <c r="F31" s="11"/>
      <c r="H31" s="33"/>
    </row>
    <row r="32" spans="2:8" x14ac:dyDescent="0.25">
      <c r="B32" s="7" t="s">
        <v>25</v>
      </c>
      <c r="C32" s="7" t="s">
        <v>26</v>
      </c>
      <c r="D32" s="7"/>
      <c r="E32" s="8"/>
      <c r="F32" s="8"/>
      <c r="H32" s="33"/>
    </row>
    <row r="33" spans="2:8" x14ac:dyDescent="0.25">
      <c r="B33" s="7"/>
      <c r="C33" s="7"/>
      <c r="D33" s="7" t="s">
        <v>27</v>
      </c>
      <c r="E33" s="8"/>
      <c r="F33" s="8"/>
      <c r="H33" s="33"/>
    </row>
    <row r="34" spans="2:8" x14ac:dyDescent="0.25">
      <c r="B34" s="7"/>
      <c r="C34" s="7"/>
      <c r="D34" s="7" t="s">
        <v>28</v>
      </c>
      <c r="E34" s="8"/>
      <c r="F34" s="8"/>
      <c r="H34" s="33"/>
    </row>
    <row r="35" spans="2:8" x14ac:dyDescent="0.25">
      <c r="B35" s="7"/>
      <c r="C35" s="7"/>
      <c r="D35" s="7" t="s">
        <v>29</v>
      </c>
      <c r="E35" s="8"/>
      <c r="F35" s="8"/>
      <c r="H35" s="33"/>
    </row>
    <row r="36" spans="2:8" x14ac:dyDescent="0.25">
      <c r="B36" s="7"/>
      <c r="C36" s="7"/>
      <c r="D36" s="7" t="s">
        <v>17</v>
      </c>
      <c r="E36" s="8"/>
      <c r="F36" s="8"/>
      <c r="H36" s="33"/>
    </row>
    <row r="37" spans="2:8" x14ac:dyDescent="0.25">
      <c r="B37" s="7"/>
      <c r="C37" s="7"/>
      <c r="D37" s="7"/>
      <c r="E37" s="9">
        <f>+'[1]3. Erdgas'!P9</f>
        <v>13.431000000000001</v>
      </c>
      <c r="F37" s="8"/>
      <c r="H37" s="33">
        <v>13431</v>
      </c>
    </row>
    <row r="38" spans="2:8" s="5" customFormat="1" x14ac:dyDescent="0.25">
      <c r="B38" s="12"/>
      <c r="C38" s="12"/>
      <c r="D38" s="12"/>
      <c r="E38" s="13"/>
      <c r="F38" s="11"/>
      <c r="H38" s="34"/>
    </row>
    <row r="39" spans="2:8" s="5" customFormat="1" ht="2.4" customHeight="1" x14ac:dyDescent="0.25">
      <c r="B39" s="14"/>
      <c r="C39" s="14"/>
      <c r="D39" s="14"/>
      <c r="E39" s="15"/>
      <c r="F39" s="8"/>
      <c r="H39" s="34"/>
    </row>
    <row r="40" spans="2:8" x14ac:dyDescent="0.25">
      <c r="B40" s="7" t="s">
        <v>30</v>
      </c>
      <c r="C40" s="7" t="s">
        <v>31</v>
      </c>
      <c r="D40" s="7"/>
      <c r="E40" s="9">
        <v>2.4</v>
      </c>
      <c r="F40" s="8"/>
      <c r="H40" s="33">
        <v>2442</v>
      </c>
    </row>
    <row r="41" spans="2:8" ht="4.2" customHeight="1" x14ac:dyDescent="0.25">
      <c r="B41" s="10"/>
      <c r="C41" s="10"/>
      <c r="D41" s="10"/>
      <c r="E41" s="11"/>
      <c r="F41" s="11"/>
      <c r="H41" s="33"/>
    </row>
    <row r="42" spans="2:8" x14ac:dyDescent="0.25">
      <c r="B42" s="7"/>
      <c r="C42" s="7"/>
      <c r="D42" s="7"/>
      <c r="E42" s="8"/>
      <c r="F42" s="8"/>
      <c r="H42" s="33"/>
    </row>
    <row r="43" spans="2:8" ht="30" customHeight="1" x14ac:dyDescent="0.25">
      <c r="B43" s="16" t="s">
        <v>32</v>
      </c>
      <c r="C43" s="17" t="s">
        <v>33</v>
      </c>
      <c r="D43" s="7" t="s">
        <v>34</v>
      </c>
      <c r="E43" s="9">
        <f>+'[1]9. Wärme ua'!P9</f>
        <v>0</v>
      </c>
      <c r="F43" s="8"/>
      <c r="H43" s="33"/>
    </row>
    <row r="44" spans="2:8" x14ac:dyDescent="0.25">
      <c r="B44" s="10"/>
      <c r="C44" s="10"/>
      <c r="D44" s="10"/>
      <c r="E44" s="11"/>
      <c r="F44" s="11"/>
      <c r="H44" s="33"/>
    </row>
    <row r="45" spans="2:8" ht="6.6" customHeight="1" x14ac:dyDescent="0.25">
      <c r="B45" s="7"/>
      <c r="C45" s="7"/>
      <c r="D45" s="7"/>
      <c r="E45" s="8"/>
      <c r="F45" s="8"/>
      <c r="H45" s="33"/>
    </row>
    <row r="46" spans="2:8" x14ac:dyDescent="0.25">
      <c r="B46" s="18" t="s">
        <v>35</v>
      </c>
      <c r="C46" s="18" t="s">
        <v>36</v>
      </c>
      <c r="D46" s="18"/>
      <c r="E46" s="19">
        <f>+E43+E40+E37+E30+E21</f>
        <v>1244.6205290499997</v>
      </c>
      <c r="F46" s="8"/>
      <c r="H46" s="33"/>
    </row>
    <row r="47" spans="2:8" x14ac:dyDescent="0.25">
      <c r="B47" s="7"/>
      <c r="C47" s="7"/>
      <c r="D47" s="7"/>
      <c r="E47" s="8"/>
      <c r="F47" s="8"/>
      <c r="H47" s="33"/>
    </row>
    <row r="48" spans="2:8" x14ac:dyDescent="0.25">
      <c r="B48" s="7"/>
      <c r="C48" s="41" t="s">
        <v>37</v>
      </c>
      <c r="D48" s="7"/>
      <c r="E48" s="8"/>
      <c r="F48" s="39">
        <f>+E46/E78</f>
        <v>0.65584127477730025</v>
      </c>
      <c r="H48" s="33"/>
    </row>
    <row r="49" spans="2:8" x14ac:dyDescent="0.25">
      <c r="B49" s="10"/>
      <c r="C49" s="10"/>
      <c r="D49" s="10"/>
      <c r="E49" s="11"/>
      <c r="F49" s="11"/>
      <c r="H49" s="33"/>
    </row>
    <row r="50" spans="2:8" x14ac:dyDescent="0.25">
      <c r="B50" s="7"/>
      <c r="C50" s="7"/>
      <c r="D50" s="7"/>
      <c r="E50" s="8"/>
      <c r="F50" s="8"/>
      <c r="H50" s="33"/>
    </row>
    <row r="51" spans="2:8" x14ac:dyDescent="0.25">
      <c r="B51" s="18" t="s">
        <v>38</v>
      </c>
      <c r="C51" s="18" t="s">
        <v>39</v>
      </c>
      <c r="D51" s="18" t="s">
        <v>34</v>
      </c>
      <c r="E51" s="19">
        <f>'[1]7. nuklear'!P9</f>
        <v>13.67604</v>
      </c>
      <c r="F51" s="8"/>
      <c r="H51" s="33">
        <v>13675</v>
      </c>
    </row>
    <row r="52" spans="2:8" x14ac:dyDescent="0.25">
      <c r="B52" s="7"/>
      <c r="C52" s="7"/>
      <c r="D52" s="7"/>
      <c r="E52" s="15"/>
      <c r="F52" s="8"/>
      <c r="H52" s="33"/>
    </row>
    <row r="53" spans="2:8" ht="25.8" x14ac:dyDescent="0.25">
      <c r="B53" s="7"/>
      <c r="C53" s="40" t="s">
        <v>40</v>
      </c>
      <c r="D53" s="7"/>
      <c r="E53" s="8"/>
      <c r="F53" s="39">
        <f>+E51/E78</f>
        <v>7.2064627717104189E-3</v>
      </c>
      <c r="H53" s="33"/>
    </row>
    <row r="54" spans="2:8" x14ac:dyDescent="0.25">
      <c r="B54" s="10"/>
      <c r="C54" s="10"/>
      <c r="D54" s="10"/>
      <c r="E54" s="11"/>
      <c r="F54" s="11"/>
      <c r="H54" s="33"/>
    </row>
    <row r="55" spans="2:8" x14ac:dyDescent="0.25">
      <c r="B55" s="7"/>
      <c r="C55" s="7"/>
      <c r="D55" s="7"/>
      <c r="E55" s="8"/>
      <c r="F55" s="8"/>
      <c r="H55" s="33"/>
    </row>
    <row r="56" spans="2:8" ht="61.95" customHeight="1" x14ac:dyDescent="0.25">
      <c r="B56" s="16" t="s">
        <v>41</v>
      </c>
      <c r="C56" s="17" t="s">
        <v>42</v>
      </c>
      <c r="D56" s="7"/>
      <c r="E56" s="8"/>
      <c r="F56" s="8"/>
      <c r="H56" s="33"/>
    </row>
    <row r="57" spans="2:8" x14ac:dyDescent="0.25">
      <c r="B57" s="7"/>
      <c r="C57" s="7"/>
      <c r="D57" s="7" t="s">
        <v>43</v>
      </c>
      <c r="E57" s="8"/>
      <c r="F57" s="8"/>
      <c r="H57" s="33"/>
    </row>
    <row r="58" spans="2:8" x14ac:dyDescent="0.25">
      <c r="B58" s="7"/>
      <c r="C58" s="7"/>
      <c r="D58" s="7" t="s">
        <v>44</v>
      </c>
      <c r="E58" s="8"/>
      <c r="F58" s="8"/>
      <c r="H58" s="33"/>
    </row>
    <row r="59" spans="2:8" x14ac:dyDescent="0.25">
      <c r="B59" s="7"/>
      <c r="C59" s="7"/>
      <c r="D59" s="7" t="s">
        <v>45</v>
      </c>
      <c r="E59" s="8"/>
      <c r="F59" s="8"/>
      <c r="H59" s="33"/>
    </row>
    <row r="60" spans="2:8" x14ac:dyDescent="0.25">
      <c r="B60" s="7"/>
      <c r="C60" s="7"/>
      <c r="D60" s="7" t="s">
        <v>17</v>
      </c>
      <c r="E60" s="8"/>
      <c r="F60" s="8"/>
      <c r="H60" s="33"/>
    </row>
    <row r="61" spans="2:8" x14ac:dyDescent="0.25">
      <c r="B61" s="7"/>
      <c r="C61" s="7"/>
      <c r="D61" s="7"/>
      <c r="E61" s="9">
        <f>+'[1]8. Biomasse ua'!P9</f>
        <v>454.45000000000005</v>
      </c>
      <c r="F61" s="8"/>
      <c r="H61" s="33"/>
    </row>
    <row r="62" spans="2:8" ht="9.6" customHeight="1" x14ac:dyDescent="0.25">
      <c r="B62" s="10"/>
      <c r="C62" s="10"/>
      <c r="D62" s="10"/>
      <c r="E62" s="11"/>
      <c r="F62" s="11"/>
      <c r="H62" s="33"/>
    </row>
    <row r="63" spans="2:8" ht="6.6" customHeight="1" x14ac:dyDescent="0.25">
      <c r="B63" s="7"/>
      <c r="C63" s="7"/>
      <c r="D63" s="7"/>
      <c r="E63" s="8"/>
      <c r="F63" s="8"/>
      <c r="H63" s="33"/>
    </row>
    <row r="64" spans="2:8" ht="39.6" x14ac:dyDescent="0.25">
      <c r="B64" s="7" t="s">
        <v>46</v>
      </c>
      <c r="C64" s="17" t="s">
        <v>47</v>
      </c>
      <c r="D64" s="7"/>
      <c r="E64" s="8"/>
      <c r="F64" s="8"/>
      <c r="H64" s="33"/>
    </row>
    <row r="65" spans="2:9" x14ac:dyDescent="0.25">
      <c r="B65" s="7"/>
      <c r="C65" s="7"/>
      <c r="D65" s="7" t="s">
        <v>48</v>
      </c>
      <c r="E65" s="8"/>
      <c r="F65" s="8"/>
      <c r="H65" s="33"/>
    </row>
    <row r="66" spans="2:9" s="23" customFormat="1" ht="31.95" customHeight="1" x14ac:dyDescent="0.3">
      <c r="B66" s="20"/>
      <c r="C66" s="21"/>
      <c r="D66" s="17" t="s">
        <v>49</v>
      </c>
      <c r="E66" s="22"/>
      <c r="F66" s="22"/>
      <c r="H66" s="33">
        <v>143835</v>
      </c>
    </row>
    <row r="67" spans="2:9" x14ac:dyDescent="0.25">
      <c r="B67" s="7"/>
      <c r="C67" s="7"/>
      <c r="D67" s="22"/>
      <c r="E67" s="9">
        <f>144+6</f>
        <v>150</v>
      </c>
      <c r="F67" s="8"/>
      <c r="H67" s="33">
        <v>6105</v>
      </c>
      <c r="I67" s="30"/>
    </row>
    <row r="68" spans="2:9" x14ac:dyDescent="0.25">
      <c r="B68" s="10"/>
      <c r="C68" s="10"/>
      <c r="D68" s="10"/>
      <c r="E68" s="11"/>
      <c r="F68" s="11"/>
      <c r="H68" s="33"/>
    </row>
    <row r="69" spans="2:9" ht="5.4" customHeight="1" x14ac:dyDescent="0.25">
      <c r="B69" s="7"/>
      <c r="C69" s="7"/>
      <c r="D69" s="7"/>
      <c r="E69" s="8"/>
      <c r="F69" s="8"/>
      <c r="H69" s="33"/>
    </row>
    <row r="70" spans="2:9" ht="26.4" x14ac:dyDescent="0.25">
      <c r="B70" s="16" t="s">
        <v>50</v>
      </c>
      <c r="C70" s="17" t="s">
        <v>51</v>
      </c>
      <c r="D70" s="7"/>
      <c r="E70" s="24">
        <v>35</v>
      </c>
      <c r="F70" s="7"/>
      <c r="H70" s="33"/>
    </row>
    <row r="71" spans="2:9" x14ac:dyDescent="0.25">
      <c r="B71" s="7"/>
      <c r="C71" s="7"/>
      <c r="D71" s="7"/>
      <c r="E71" s="7"/>
      <c r="F71" s="7"/>
      <c r="H71" s="33"/>
    </row>
    <row r="72" spans="2:9" x14ac:dyDescent="0.25">
      <c r="B72" s="18" t="s">
        <v>52</v>
      </c>
      <c r="C72" s="18" t="s">
        <v>53</v>
      </c>
      <c r="D72" s="18"/>
      <c r="E72" s="19">
        <f>+E61+E67+E70</f>
        <v>639.45000000000005</v>
      </c>
      <c r="F72" s="8"/>
      <c r="H72" s="33"/>
    </row>
    <row r="73" spans="2:9" x14ac:dyDescent="0.25">
      <c r="B73" s="7"/>
      <c r="C73" s="7"/>
      <c r="D73" s="7"/>
      <c r="E73" s="8"/>
      <c r="F73" s="8"/>
      <c r="H73" s="33"/>
    </row>
    <row r="74" spans="2:9" ht="25.95" customHeight="1" x14ac:dyDescent="0.25">
      <c r="B74" s="7"/>
      <c r="C74" s="46" t="s">
        <v>54</v>
      </c>
      <c r="D74" s="7"/>
      <c r="E74" s="8"/>
      <c r="F74" s="39">
        <f>+E72/E78</f>
        <v>0.3369522624509893</v>
      </c>
      <c r="H74" s="33"/>
    </row>
    <row r="75" spans="2:9" s="5" customFormat="1" ht="6.6" customHeight="1" x14ac:dyDescent="0.25">
      <c r="B75" s="12"/>
      <c r="C75" s="25"/>
      <c r="D75" s="12"/>
      <c r="E75" s="13"/>
      <c r="F75" s="26"/>
      <c r="H75" s="34"/>
    </row>
    <row r="76" spans="2:9" x14ac:dyDescent="0.25">
      <c r="B76" s="7"/>
      <c r="C76" s="7"/>
      <c r="D76" s="7"/>
      <c r="E76" s="8"/>
      <c r="F76" s="8"/>
      <c r="H76" s="33"/>
    </row>
    <row r="77" spans="2:9" ht="1.2" customHeight="1" x14ac:dyDescent="0.25">
      <c r="B77" s="7"/>
      <c r="C77" s="7"/>
      <c r="D77" s="7"/>
      <c r="E77" s="8"/>
      <c r="F77" s="8"/>
      <c r="H77" s="33"/>
    </row>
    <row r="78" spans="2:9" ht="21" customHeight="1" x14ac:dyDescent="0.25">
      <c r="B78" s="42" t="s">
        <v>55</v>
      </c>
      <c r="C78" s="43"/>
      <c r="D78" s="43"/>
      <c r="E78" s="44">
        <f>+E72+E51+E46</f>
        <v>1897.7465690499998</v>
      </c>
      <c r="F78" s="45">
        <f>SUM(F12:F74)</f>
        <v>1</v>
      </c>
      <c r="H78" s="35">
        <f>SUM(H10:H74)</f>
        <v>244202</v>
      </c>
    </row>
    <row r="80" spans="2:9" x14ac:dyDescent="0.25">
      <c r="D80" s="27"/>
    </row>
    <row r="87" spans="1:6" x14ac:dyDescent="0.25">
      <c r="A87" s="28"/>
      <c r="B87" s="28"/>
      <c r="C87" s="28"/>
      <c r="D87" s="28"/>
      <c r="E87" s="28"/>
      <c r="F87" s="28"/>
    </row>
    <row r="89" spans="1:6" x14ac:dyDescent="0.25">
      <c r="A89" s="28"/>
      <c r="B89" s="28"/>
      <c r="C89" s="28"/>
      <c r="D89" s="28"/>
      <c r="E89" s="28"/>
      <c r="F89" s="28"/>
    </row>
    <row r="99" spans="1:8" x14ac:dyDescent="0.25">
      <c r="A99" s="28"/>
      <c r="B99" s="28"/>
      <c r="C99" s="28"/>
      <c r="D99" s="28"/>
      <c r="E99" s="28"/>
      <c r="F99" s="28"/>
    </row>
    <row r="100" spans="1:8" s="23" customFormat="1" ht="10.8" x14ac:dyDescent="0.25">
      <c r="H100" s="32"/>
    </row>
    <row r="101" spans="1:8" s="23" customFormat="1" ht="10.8" x14ac:dyDescent="0.25">
      <c r="H101" s="32"/>
    </row>
    <row r="102" spans="1:8" s="23" customFormat="1" ht="10.8" x14ac:dyDescent="0.25">
      <c r="H102" s="32"/>
    </row>
    <row r="103" spans="1:8" s="23" customFormat="1" ht="10.8" x14ac:dyDescent="0.25">
      <c r="A103" s="29"/>
      <c r="B103" s="29"/>
      <c r="C103" s="29"/>
      <c r="D103" s="29"/>
      <c r="E103" s="29"/>
      <c r="F103" s="29"/>
      <c r="H103" s="32"/>
    </row>
  </sheetData>
  <mergeCells count="3">
    <mergeCell ref="B8:F8"/>
    <mergeCell ref="H8:H10"/>
    <mergeCell ref="B2:G2"/>
  </mergeCells>
  <printOptions horizontalCentered="1" verticalCentered="1"/>
  <pageMargins left="0.70866141732283472" right="0.70866141732283472" top="0" bottom="0.78740157480314965" header="0.31496062992125984" footer="0.31496062992125984"/>
  <pageSetup paperSize="9" scale="57" orientation="portrait" cellComments="asDisplayed" r:id="rId1"/>
  <headerFooter>
    <oddFooter>&amp;L&amp;"Century Gothic,Standard"&amp;10Seite 1 / 1
&amp;"Century Gothic,Fett"&amp;K228B22ESG 4 2024&amp;R&amp;"Century Gothic,Fett"&amp;10&amp;K228B22Praxishilfe 6/9
&amp;"Century Gothic,Standard"&amp;K000000Stand: 01.08.2024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Zusammenf. Energieverbrauch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Henrich, Cornelia - AUDfIT</dc:creator>
  <cp:lastModifiedBy>Sauer, Timo - LÖSLE</cp:lastModifiedBy>
  <cp:lastPrinted>2024-08-27T09:28:21Z</cp:lastPrinted>
  <dcterms:created xsi:type="dcterms:W3CDTF">2024-08-06T14:34:21Z</dcterms:created>
  <dcterms:modified xsi:type="dcterms:W3CDTF">2024-09-16T13:19:31Z</dcterms:modified>
</cp:coreProperties>
</file>